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3980" windowHeight="11640"/>
  </bookViews>
  <sheets>
    <sheet name="Calcul GT" sheetId="1" r:id="rId1"/>
  </sheets>
  <definedNames>
    <definedName name="_xlnm.Print_Area" localSheetId="0">'Calcul GT'!$A$2:$F$37</definedName>
  </definedNames>
  <calcPr calcId="145621"/>
</workbook>
</file>

<file path=xl/calcChain.xml><?xml version="1.0" encoding="utf-8"?>
<calcChain xmlns="http://schemas.openxmlformats.org/spreadsheetml/2006/main">
  <c r="E30" i="1" l="1"/>
  <c r="E29" i="1"/>
  <c r="E28" i="1"/>
  <c r="E23" i="1"/>
  <c r="E22" i="1"/>
  <c r="E17" i="1"/>
  <c r="E16" i="1"/>
  <c r="E15" i="1"/>
  <c r="C7" i="1"/>
  <c r="C10" i="1"/>
  <c r="C9" i="1"/>
  <c r="C8" i="1"/>
  <c r="E18" i="1" l="1"/>
  <c r="E24" i="1"/>
  <c r="E31" i="1"/>
  <c r="E33" i="1" l="1"/>
  <c r="E34" i="1"/>
</calcChain>
</file>

<file path=xl/sharedStrings.xml><?xml version="1.0" encoding="utf-8"?>
<sst xmlns="http://schemas.openxmlformats.org/spreadsheetml/2006/main" count="60" uniqueCount="47">
  <si>
    <t>ml</t>
  </si>
  <si>
    <t>Délai échantillonnage</t>
  </si>
  <si>
    <t>volume injecté</t>
  </si>
  <si>
    <t>% retenu</t>
  </si>
  <si>
    <t>Volume conservé</t>
  </si>
  <si>
    <t>1 à 2 H</t>
  </si>
  <si>
    <t>&lt; 1 H</t>
  </si>
  <si>
    <t>Total A</t>
  </si>
  <si>
    <t>6 à 24 H (colloïdes)</t>
  </si>
  <si>
    <t>0 à 6 H (colloïdes)</t>
  </si>
  <si>
    <t>identification donneur / n° CRISTAL:</t>
  </si>
  <si>
    <t xml:space="preserve">homme: </t>
  </si>
  <si>
    <t>femme:</t>
  </si>
  <si>
    <t xml:space="preserve">renseigner en C5 soit le poids réel mesuré à l'admission soit le poids calculé selon une des formule ci-dessous </t>
  </si>
  <si>
    <t>taille en cm Homme:</t>
  </si>
  <si>
    <t>taille en cm Femme</t>
  </si>
  <si>
    <t>Poids P</t>
  </si>
  <si>
    <t xml:space="preserve"> A Cristalloides: 
ne prendre en considératino que les volumes liés au remplissage et non pas les volumes liés à la réanimation de base</t>
  </si>
  <si>
    <t>&gt; 2 h</t>
  </si>
  <si>
    <t>Total de Cristalloïdes pris en compte</t>
  </si>
  <si>
    <t>Sang :
(CGR, sang total, palsma, plaquette)</t>
  </si>
  <si>
    <t>&gt; 48h</t>
  </si>
  <si>
    <t>de 0 à 48h</t>
  </si>
  <si>
    <t>total de sang et dérivé pris en compte</t>
  </si>
  <si>
    <t>total B</t>
  </si>
  <si>
    <t>Colloïdes</t>
  </si>
  <si>
    <t>&gt; 24 h</t>
  </si>
  <si>
    <t>Total C</t>
  </si>
  <si>
    <t>VSa =</t>
  </si>
  <si>
    <t>VSe =</t>
  </si>
  <si>
    <r>
      <t>Estimation du</t>
    </r>
    <r>
      <rPr>
        <b/>
        <sz val="10"/>
        <color rgb="FF222222"/>
        <rFont val="Arial"/>
        <family val="2"/>
      </rPr>
      <t xml:space="preserve"> volume total de sang (VSa) adulte </t>
    </r>
    <r>
      <rPr>
        <sz val="10"/>
        <color rgb="FF222222"/>
        <rFont val="Arial"/>
        <family val="2"/>
      </rPr>
      <t xml:space="preserve">  (Px70)</t>
    </r>
  </si>
  <si>
    <t>Adulte
100 x ( A+ B + C )/ Vsa</t>
  </si>
  <si>
    <t>Enfant
100 x ( A + B + C )/ Vse</t>
  </si>
  <si>
    <t xml:space="preserve">Calcul hémodilution H
résultat en % </t>
  </si>
  <si>
    <t>DECISION:
si H &gt; 100% l'échantillon doitêtre récusé
si H &gt; 50% mais &lt; 100%: l'échantillon doit être récusé pour les donneurs de tissus ou cellules mais il peut être accepté pour les donneurs d'organes en l'absence d'un échantillon pré-transfusionnel expl</t>
  </si>
  <si>
    <r>
      <rPr>
        <b/>
        <sz val="11"/>
        <color theme="1"/>
        <rFont val="Calibri"/>
        <family val="2"/>
        <scheme val="minor"/>
      </rPr>
      <t>si H &gt; 100%:</t>
    </r>
    <r>
      <rPr>
        <sz val="11"/>
        <color theme="1"/>
        <rFont val="Calibri"/>
        <family val="2"/>
        <scheme val="minor"/>
      </rPr>
      <t xml:space="preserve"> </t>
    </r>
    <r>
      <rPr>
        <b/>
        <sz val="11"/>
        <color rgb="FFFF0000"/>
        <rFont val="Calibri"/>
        <family val="2"/>
        <scheme val="minor"/>
      </rPr>
      <t xml:space="preserve">l'échantillon doit être récusé
</t>
    </r>
    <r>
      <rPr>
        <sz val="11"/>
        <color theme="1"/>
        <rFont val="Calibri"/>
        <family val="2"/>
        <scheme val="minor"/>
      </rPr>
      <t xml:space="preserve">
</t>
    </r>
    <r>
      <rPr>
        <b/>
        <sz val="11"/>
        <color theme="1"/>
        <rFont val="Calibri"/>
        <family val="2"/>
        <scheme val="minor"/>
      </rPr>
      <t>si H &gt; 50% mais &lt; 100%:</t>
    </r>
    <r>
      <rPr>
        <sz val="11"/>
        <color theme="1"/>
        <rFont val="Calibri"/>
        <family val="2"/>
        <scheme val="minor"/>
      </rPr>
      <t xml:space="preserve"> l'échantillon doit être récusé pour les donneurs de tissus ou cellules mais il peut être accepté pour les donneurs d'organes en l'absence d'un échantillon pré-transfusionnel exploitable
</t>
    </r>
    <r>
      <rPr>
        <b/>
        <sz val="11"/>
        <color theme="1"/>
        <rFont val="Calibri"/>
        <family val="2"/>
        <scheme val="minor"/>
      </rPr>
      <t xml:space="preserve">si H &lt; 50% </t>
    </r>
    <r>
      <rPr>
        <sz val="11"/>
        <color theme="1"/>
        <rFont val="Calibri"/>
        <family val="2"/>
        <scheme val="minor"/>
      </rPr>
      <t>: l'échantillon est acceptable en l'absence d'un échantillon pré-transfusionnel exploitable</t>
    </r>
  </si>
  <si>
    <r>
      <rPr>
        <u/>
        <sz val="11"/>
        <color theme="1"/>
        <rFont val="Calibri"/>
        <family val="2"/>
        <scheme val="minor"/>
      </rPr>
      <t>exemples de Cristalloïdes :</t>
    </r>
    <r>
      <rPr>
        <sz val="11"/>
        <color theme="1"/>
        <rFont val="Calibri"/>
        <family val="2"/>
        <scheme val="minor"/>
      </rPr>
      <t xml:space="preserve"> NaCl, Isofundine, Ringer lactate, soluté alcalinisant...</t>
    </r>
  </si>
  <si>
    <r>
      <rPr>
        <u/>
        <sz val="11"/>
        <color theme="1"/>
        <rFont val="Calibri"/>
        <family val="2"/>
        <scheme val="minor"/>
      </rPr>
      <t>exemples de Colloïdes:</t>
    </r>
    <r>
      <rPr>
        <sz val="11"/>
        <color theme="1"/>
        <rFont val="Calibri"/>
        <family val="2"/>
        <scheme val="minor"/>
      </rPr>
      <t xml:space="preserve"> Hydroxyéthylamidon, albumine 4%, 5%, 20% ou 25%, gélatines fluides (Gelofusine, Gelastan, Plasmion), dextrans (Dextran 40 ou 60, Rhéomacrodex 10%, Plasmacair 3,5%, Hémodex 6%...)</t>
    </r>
  </si>
  <si>
    <r>
      <t xml:space="preserve">Algorithme de calcul de l'hémodilution 
</t>
    </r>
    <r>
      <rPr>
        <sz val="11"/>
        <color theme="1"/>
        <rFont val="Calibri"/>
        <family val="2"/>
        <scheme val="minor"/>
      </rPr>
      <t>(</t>
    </r>
    <r>
      <rPr>
        <i/>
        <sz val="11"/>
        <color theme="1"/>
        <rFont val="Calibri"/>
        <family val="2"/>
        <scheme val="minor"/>
      </rPr>
      <t>télécharger le fichier avant de l'utiliser)</t>
    </r>
  </si>
  <si>
    <t>renseigner les cases en grisé le calcul se fait ensuite automatiquement</t>
  </si>
  <si>
    <r>
      <rPr>
        <u/>
        <sz val="11"/>
        <rFont val="Calibri"/>
        <family val="2"/>
        <scheme val="minor"/>
      </rPr>
      <t xml:space="preserve">Volume moyen des dériviés du sang </t>
    </r>
    <r>
      <rPr>
        <sz val="11"/>
        <rFont val="Calibri"/>
        <family val="2"/>
        <scheme val="minor"/>
      </rPr>
      <t xml:space="preserve">
(à faire repréciser localement selon l'EFS) :
Hématies :     1 CGR = 290 ml
Plaquette :    1 CPA = 350 ml;   1 MCP = 335 ml
Plasma :          1 PFC = 265 ml</t>
    </r>
  </si>
  <si>
    <t>Délai avant échantillonage</t>
  </si>
  <si>
    <t xml:space="preserve">Délai avant échantillonage </t>
  </si>
  <si>
    <t xml:space="preserve">Pour rappel, il est indispensable de rechercher en priorité un échantillon prétransfusionnel ou pré remplissage dès lors qu'une dilution est calculée.
En l'absence d'un tel échantillon, pour déterminer l'acceptabilité de l'échantillon post-transfusionnel ou post remplissage pour son utilisation lors de la recherche des marqueurs biologiques de certaines maladies infectieuses transmissibles d'un donneur le calcul ci joint est effectué </t>
  </si>
  <si>
    <t xml:space="preserve">calcul du poids théorique à partir de la mesure de la taille  à renseigner en F6 ou F7 selon le sexe : </t>
  </si>
  <si>
    <t xml:space="preserve">         DPGOT</t>
  </si>
  <si>
    <r>
      <t xml:space="preserve">Estimation du </t>
    </r>
    <r>
      <rPr>
        <b/>
        <sz val="10"/>
        <color rgb="FF222222"/>
        <rFont val="Arial"/>
        <family val="2"/>
      </rPr>
      <t xml:space="preserve">volume total de sang (VSe) enfant  </t>
    </r>
    <r>
      <rPr>
        <sz val="10"/>
        <color rgb="FF222222"/>
        <rFont val="Arial"/>
        <family val="2"/>
      </rPr>
      <t xml:space="preserve"> (Px80)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</si>
</sst>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0"/>
      <color rgb="FF222222"/>
      <name val="Arial"/>
      <family val="2"/>
    </font>
    <font>
      <b/>
      <sz val="10"/>
      <color rgb="FF222222"/>
      <name val="Arial"/>
      <family val="2"/>
    </font>
    <font>
      <b/>
      <sz val="11"/>
      <color rgb="FF0070C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u/>
      <sz val="11"/>
      <name val="Calibri"/>
      <family val="2"/>
      <scheme val="minor"/>
    </font>
  </fonts>
  <fills count="3">
    <fill>
      <patternFill patternType="none"/>
    </fill>
    <fill>
      <patternFill patternType="gray125"/>
    </fill>
    <fill>
      <patternFill patternType="solid">
        <fgColor theme="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2" xfId="0" applyBorder="1"/>
    <xf numFmtId="0" fontId="0" fillId="0" borderId="3" xfId="0" applyBorder="1"/>
    <xf numFmtId="0" fontId="0" fillId="0" borderId="0" xfId="0" applyBorder="1" applyAlignment="1">
      <alignment horizontal="center"/>
    </xf>
    <xf numFmtId="0" fontId="8" fillId="0" borderId="0" xfId="0" applyFont="1" applyBorder="1" applyAlignment="1">
      <alignment horizontal="center"/>
    </xf>
    <xf numFmtId="1" fontId="3" fillId="0" borderId="0" xfId="0" applyNumberFormat="1" applyFont="1" applyBorder="1" applyAlignment="1">
      <alignment horizontal="center"/>
    </xf>
    <xf numFmtId="0" fontId="3" fillId="0" borderId="5" xfId="0" applyFont="1" applyBorder="1"/>
    <xf numFmtId="0" fontId="0" fillId="0" borderId="0" xfId="0" applyBorder="1"/>
    <xf numFmtId="0" fontId="0" fillId="0" borderId="5" xfId="0" applyBorder="1"/>
    <xf numFmtId="0" fontId="0" fillId="0" borderId="10" xfId="0" applyBorder="1"/>
    <xf numFmtId="0" fontId="3" fillId="0" borderId="11" xfId="0" applyFont="1" applyBorder="1"/>
    <xf numFmtId="9" fontId="9" fillId="0" borderId="0" xfId="1" applyFont="1" applyBorder="1" applyAlignment="1">
      <alignment horizontal="center"/>
    </xf>
    <xf numFmtId="0" fontId="3" fillId="0" borderId="0" xfId="0" applyFont="1" applyBorder="1"/>
    <xf numFmtId="0" fontId="0" fillId="0" borderId="12" xfId="0" applyBorder="1"/>
    <xf numFmtId="0" fontId="0" fillId="0" borderId="0" xfId="0" applyFill="1" applyBorder="1" applyAlignment="1">
      <alignment horizontal="left" wrapText="1"/>
    </xf>
    <xf numFmtId="0" fontId="0" fillId="0" borderId="0" xfId="0" applyAlignment="1">
      <alignment horizontal="left" wrapText="1"/>
    </xf>
    <xf numFmtId="0" fontId="0" fillId="0" borderId="13" xfId="0" applyBorder="1"/>
    <xf numFmtId="0" fontId="0" fillId="0" borderId="0" xfId="0" applyAlignment="1">
      <alignment wrapText="1"/>
    </xf>
    <xf numFmtId="0" fontId="0" fillId="0" borderId="4" xfId="0" applyBorder="1" applyAlignment="1">
      <alignment horizontal="right" wrapText="1"/>
    </xf>
    <xf numFmtId="0" fontId="6" fillId="0" borderId="4" xfId="0" applyFont="1" applyBorder="1" applyAlignment="1">
      <alignment horizontal="right" wrapText="1"/>
    </xf>
    <xf numFmtId="0" fontId="0" fillId="0" borderId="4" xfId="0" applyBorder="1" applyAlignment="1">
      <alignment wrapText="1"/>
    </xf>
    <xf numFmtId="0" fontId="0" fillId="0" borderId="9" xfId="0" applyBorder="1" applyAlignment="1">
      <alignment wrapText="1"/>
    </xf>
    <xf numFmtId="0" fontId="0" fillId="0" borderId="0" xfId="0" applyBorder="1" applyAlignment="1">
      <alignment horizontal="center" vertical="center" wrapText="1"/>
    </xf>
    <xf numFmtId="0" fontId="3" fillId="0" borderId="0" xfId="0" applyFont="1" applyAlignment="1">
      <alignment horizontal="center" wrapText="1"/>
    </xf>
    <xf numFmtId="0" fontId="6" fillId="0" borderId="9" xfId="0" applyFont="1" applyBorder="1" applyAlignment="1">
      <alignment horizontal="right" wrapText="1"/>
    </xf>
    <xf numFmtId="0" fontId="0" fillId="0" borderId="10" xfId="0" applyBorder="1" applyAlignment="1">
      <alignment horizontal="center"/>
    </xf>
    <xf numFmtId="1" fontId="3" fillId="0" borderId="10" xfId="0" applyNumberFormat="1" applyFont="1" applyBorder="1" applyAlignment="1">
      <alignment horizontal="center"/>
    </xf>
    <xf numFmtId="0" fontId="5" fillId="0" borderId="0" xfId="0" applyFont="1" applyFill="1" applyBorder="1" applyAlignment="1">
      <alignment horizontal="center"/>
    </xf>
    <xf numFmtId="0" fontId="0" fillId="0" borderId="14" xfId="0" applyBorder="1"/>
    <xf numFmtId="0" fontId="3" fillId="0" borderId="13" xfId="0" applyFont="1" applyBorder="1"/>
    <xf numFmtId="0" fontId="0" fillId="0" borderId="9" xfId="0" applyBorder="1" applyAlignment="1">
      <alignment horizontal="center" wrapText="1"/>
    </xf>
    <xf numFmtId="0" fontId="0" fillId="0" borderId="0" xfId="0" applyAlignment="1"/>
    <xf numFmtId="0" fontId="2" fillId="0" borderId="0" xfId="0" applyFont="1" applyBorder="1" applyAlignment="1"/>
    <xf numFmtId="0" fontId="0" fillId="0" borderId="0" xfId="0" applyBorder="1" applyAlignment="1"/>
    <xf numFmtId="0" fontId="0" fillId="0" borderId="1" xfId="0" applyBorder="1" applyAlignment="1">
      <alignment wrapText="1"/>
    </xf>
    <xf numFmtId="0" fontId="0" fillId="0" borderId="2" xfId="0" applyBorder="1" applyAlignment="1"/>
    <xf numFmtId="0" fontId="8" fillId="0" borderId="2" xfId="0" applyFont="1" applyBorder="1" applyAlignment="1">
      <alignment horizontal="center"/>
    </xf>
    <xf numFmtId="0" fontId="0" fillId="0" borderId="4" xfId="0" applyBorder="1" applyAlignment="1">
      <alignment horizontal="center" wrapText="1"/>
    </xf>
    <xf numFmtId="0" fontId="3" fillId="0" borderId="15" xfId="0" applyFont="1" applyBorder="1"/>
    <xf numFmtId="0" fontId="3" fillId="0" borderId="16" xfId="0" applyFont="1" applyBorder="1"/>
    <xf numFmtId="0" fontId="0" fillId="0" borderId="6" xfId="0" applyBorder="1"/>
    <xf numFmtId="0" fontId="0" fillId="0" borderId="10" xfId="0" applyBorder="1" applyAlignment="1"/>
    <xf numFmtId="0" fontId="3" fillId="0" borderId="0" xfId="0" applyFont="1" applyBorder="1" applyAlignment="1">
      <alignment vertical="center"/>
    </xf>
    <xf numFmtId="0" fontId="0" fillId="0" borderId="6" xfId="0" applyBorder="1" applyAlignment="1">
      <alignment horizontal="right" wrapText="1"/>
    </xf>
    <xf numFmtId="0" fontId="5" fillId="0" borderId="7" xfId="0" applyFont="1" applyFill="1" applyBorder="1" applyAlignment="1">
      <alignment horizontal="center" vertical="center"/>
    </xf>
    <xf numFmtId="9" fontId="8" fillId="0" borderId="0" xfId="0" applyNumberFormat="1" applyFont="1" applyBorder="1" applyAlignment="1">
      <alignment horizontal="center"/>
    </xf>
    <xf numFmtId="0" fontId="3" fillId="0" borderId="0" xfId="0" applyFont="1" applyFill="1" applyBorder="1" applyAlignment="1">
      <alignment horizontal="left" wrapText="1"/>
    </xf>
    <xf numFmtId="0" fontId="4" fillId="0" borderId="4" xfId="0" applyFont="1" applyBorder="1" applyAlignment="1">
      <alignment horizontal="center" wrapText="1"/>
    </xf>
    <xf numFmtId="0" fontId="4" fillId="0" borderId="0" xfId="0" applyFont="1" applyBorder="1" applyAlignment="1">
      <alignment horizontal="center"/>
    </xf>
    <xf numFmtId="0" fontId="2" fillId="0" borderId="5" xfId="0" applyFont="1" applyBorder="1"/>
    <xf numFmtId="0" fontId="3" fillId="0" borderId="0" xfId="0" applyFont="1" applyBorder="1" applyAlignment="1">
      <alignment horizontal="right"/>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11" xfId="0" applyBorder="1"/>
    <xf numFmtId="164" fontId="3" fillId="0" borderId="19" xfId="0" applyNumberFormat="1" applyFont="1" applyBorder="1" applyAlignment="1">
      <alignment vertical="center"/>
    </xf>
    <xf numFmtId="164" fontId="3" fillId="0" borderId="22" xfId="0" applyNumberFormat="1" applyFont="1" applyBorder="1" applyAlignment="1">
      <alignment vertical="center"/>
    </xf>
    <xf numFmtId="0" fontId="0" fillId="0" borderId="17" xfId="0" applyBorder="1" applyAlignment="1">
      <alignment horizontal="left" vertical="center" wrapText="1"/>
    </xf>
    <xf numFmtId="0" fontId="0" fillId="0" borderId="20" xfId="0" applyBorder="1" applyAlignment="1">
      <alignment wrapText="1"/>
    </xf>
    <xf numFmtId="0" fontId="2" fillId="2" borderId="13" xfId="0" applyFont="1" applyFill="1" applyBorder="1" applyAlignment="1" applyProtection="1">
      <protection locked="0"/>
    </xf>
    <xf numFmtId="0" fontId="0" fillId="2" borderId="13" xfId="0" applyFill="1" applyBorder="1" applyProtection="1">
      <protection locked="0"/>
    </xf>
    <xf numFmtId="0" fontId="0" fillId="2" borderId="12" xfId="0" applyFill="1" applyBorder="1" applyProtection="1">
      <protection locked="0"/>
    </xf>
    <xf numFmtId="0" fontId="4" fillId="2" borderId="13" xfId="0" applyFont="1" applyFill="1" applyBorder="1" applyAlignment="1" applyProtection="1">
      <alignment horizontal="center" wrapText="1"/>
      <protection locked="0"/>
    </xf>
    <xf numFmtId="9" fontId="5" fillId="0" borderId="18" xfId="1"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9"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9" xfId="0" applyBorder="1" applyAlignment="1"/>
    <xf numFmtId="0" fontId="0" fillId="0" borderId="18" xfId="0" applyBorder="1" applyAlignment="1">
      <alignment horizontal="center" vertical="center" wrapText="1"/>
    </xf>
    <xf numFmtId="0" fontId="0" fillId="0" borderId="18" xfId="0" applyBorder="1" applyAlignment="1"/>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76200</xdr:rowOff>
    </xdr:from>
    <xdr:to>
      <xdr:col>0</xdr:col>
      <xdr:colOff>1619250</xdr:colOff>
      <xdr:row>0</xdr:row>
      <xdr:rowOff>581025</xdr:rowOff>
    </xdr:to>
    <xdr:pic>
      <xdr:nvPicPr>
        <xdr:cNvPr id="2" name="Image 1" descr="logo ABM cou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76200"/>
          <a:ext cx="1371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tabSelected="1" workbookViewId="0">
      <selection activeCell="B16" sqref="B16"/>
    </sheetView>
  </sheetViews>
  <sheetFormatPr baseColWidth="10" defaultRowHeight="15" x14ac:dyDescent="0.25"/>
  <cols>
    <col min="1" max="1" width="59" style="17" customWidth="1"/>
    <col min="2" max="2" width="15.28515625" customWidth="1"/>
    <col min="3" max="3" width="11.42578125" style="31" customWidth="1"/>
    <col min="4" max="4" width="8.7109375" customWidth="1"/>
    <col min="5" max="5" width="19.7109375" customWidth="1"/>
    <col min="6" max="6" width="17.5703125" customWidth="1"/>
    <col min="7" max="7" width="17" customWidth="1"/>
  </cols>
  <sheetData>
    <row r="1" spans="1:6" ht="63" customHeight="1" thickBot="1" x14ac:dyDescent="0.3">
      <c r="A1" t="s">
        <v>45</v>
      </c>
    </row>
    <row r="2" spans="1:6" ht="55.5" customHeight="1" x14ac:dyDescent="0.25">
      <c r="A2" s="70" t="s">
        <v>38</v>
      </c>
      <c r="B2" s="71"/>
      <c r="C2" s="71"/>
      <c r="D2" s="71"/>
      <c r="E2" s="71"/>
      <c r="F2" s="72"/>
    </row>
    <row r="3" spans="1:6" ht="25.5" customHeight="1" thickBot="1" x14ac:dyDescent="0.35">
      <c r="A3" s="47" t="s">
        <v>10</v>
      </c>
      <c r="B3" s="48"/>
      <c r="C3" s="89" t="s">
        <v>39</v>
      </c>
      <c r="D3" s="89"/>
      <c r="E3" s="89"/>
      <c r="F3" s="90"/>
    </row>
    <row r="4" spans="1:6" ht="22.5" customHeight="1" thickBot="1" x14ac:dyDescent="0.35">
      <c r="A4" s="61"/>
      <c r="B4" s="48"/>
      <c r="C4" s="89"/>
      <c r="D4" s="89"/>
      <c r="E4" s="89"/>
      <c r="F4" s="90"/>
    </row>
    <row r="5" spans="1:6" ht="15.75" thickBot="1" x14ac:dyDescent="0.3">
      <c r="A5" s="20"/>
      <c r="B5" s="7"/>
      <c r="C5" s="33"/>
      <c r="D5" s="7"/>
      <c r="E5" s="7"/>
      <c r="F5" s="8"/>
    </row>
    <row r="6" spans="1:6" ht="30.75" thickBot="1" x14ac:dyDescent="0.3">
      <c r="A6" s="43" t="s">
        <v>13</v>
      </c>
      <c r="B6" s="44" t="s">
        <v>16</v>
      </c>
      <c r="C6" s="58"/>
      <c r="D6" s="1"/>
      <c r="E6" s="1"/>
      <c r="F6" s="2"/>
    </row>
    <row r="7" spans="1:6" ht="30.75" thickBot="1" x14ac:dyDescent="0.3">
      <c r="A7" s="18" t="s">
        <v>44</v>
      </c>
      <c r="B7" s="27" t="s">
        <v>11</v>
      </c>
      <c r="C7" s="32">
        <f>50+(0.91*(F7-152.4))</f>
        <v>-88.683999999999997</v>
      </c>
      <c r="D7" s="7"/>
      <c r="E7" s="3" t="s">
        <v>14</v>
      </c>
      <c r="F7" s="59"/>
    </row>
    <row r="8" spans="1:6" ht="28.5" customHeight="1" thickBot="1" x14ac:dyDescent="0.3">
      <c r="A8" s="18"/>
      <c r="B8" s="27" t="s">
        <v>12</v>
      </c>
      <c r="C8" s="32">
        <f>45.5+(0.91*(F8-152.4))</f>
        <v>-93.183999999999997</v>
      </c>
      <c r="D8" s="7"/>
      <c r="E8" s="7" t="s">
        <v>15</v>
      </c>
      <c r="F8" s="59"/>
    </row>
    <row r="9" spans="1:6" x14ac:dyDescent="0.25">
      <c r="A9" s="19" t="s">
        <v>30</v>
      </c>
      <c r="B9" s="3" t="s">
        <v>28</v>
      </c>
      <c r="C9" s="33">
        <f>C6*70</f>
        <v>0</v>
      </c>
      <c r="D9" s="4" t="s">
        <v>0</v>
      </c>
      <c r="E9" s="5"/>
      <c r="F9" s="6"/>
    </row>
    <row r="10" spans="1:6" ht="15.75" thickBot="1" x14ac:dyDescent="0.3">
      <c r="A10" s="24" t="s">
        <v>46</v>
      </c>
      <c r="B10" s="25" t="s">
        <v>29</v>
      </c>
      <c r="C10" s="41">
        <f>C6*80</f>
        <v>0</v>
      </c>
      <c r="D10" s="25" t="s">
        <v>0</v>
      </c>
      <c r="E10" s="26"/>
      <c r="F10" s="10"/>
    </row>
    <row r="11" spans="1:6" x14ac:dyDescent="0.25">
      <c r="A11" s="20"/>
      <c r="B11" s="7"/>
      <c r="C11" s="33"/>
      <c r="D11" s="7"/>
      <c r="E11" s="7"/>
      <c r="F11" s="8"/>
    </row>
    <row r="12" spans="1:6" ht="15.75" thickBot="1" x14ac:dyDescent="0.3">
      <c r="A12" s="20"/>
      <c r="B12" s="7"/>
      <c r="C12" s="33"/>
      <c r="D12" s="7"/>
      <c r="E12" s="7"/>
      <c r="F12" s="8"/>
    </row>
    <row r="13" spans="1:6" ht="36.75" customHeight="1" thickBot="1" x14ac:dyDescent="0.3">
      <c r="A13" s="73" t="s">
        <v>17</v>
      </c>
      <c r="B13" s="74"/>
      <c r="C13" s="74"/>
      <c r="D13" s="74"/>
      <c r="E13" s="75"/>
      <c r="F13" s="8"/>
    </row>
    <row r="14" spans="1:6" x14ac:dyDescent="0.25">
      <c r="A14" s="20" t="s">
        <v>41</v>
      </c>
      <c r="B14" s="7" t="s">
        <v>2</v>
      </c>
      <c r="C14" s="33"/>
      <c r="D14" s="4" t="s">
        <v>3</v>
      </c>
      <c r="E14" s="8" t="s">
        <v>4</v>
      </c>
      <c r="F14" s="8"/>
    </row>
    <row r="15" spans="1:6" x14ac:dyDescent="0.25">
      <c r="A15" s="20" t="s">
        <v>18</v>
      </c>
      <c r="B15" s="60"/>
      <c r="C15" s="33" t="s">
        <v>0</v>
      </c>
      <c r="D15" s="45">
        <v>0</v>
      </c>
      <c r="E15" s="13">
        <f>B15*D15</f>
        <v>0</v>
      </c>
      <c r="F15" s="8"/>
    </row>
    <row r="16" spans="1:6" x14ac:dyDescent="0.25">
      <c r="A16" s="20" t="s">
        <v>5</v>
      </c>
      <c r="B16" s="60"/>
      <c r="C16" s="33" t="s">
        <v>0</v>
      </c>
      <c r="D16" s="45">
        <v>0.5</v>
      </c>
      <c r="E16" s="13">
        <f>B16*D16</f>
        <v>0</v>
      </c>
      <c r="F16" s="8"/>
    </row>
    <row r="17" spans="1:7" ht="15.75" thickBot="1" x14ac:dyDescent="0.3">
      <c r="A17" s="20" t="s">
        <v>6</v>
      </c>
      <c r="B17" s="60"/>
      <c r="C17" s="33" t="s">
        <v>0</v>
      </c>
      <c r="D17" s="45">
        <v>0.75</v>
      </c>
      <c r="E17" s="28">
        <f>B17*D17</f>
        <v>0</v>
      </c>
      <c r="F17" s="8"/>
    </row>
    <row r="18" spans="1:7" ht="15.75" thickBot="1" x14ac:dyDescent="0.3">
      <c r="A18" s="30" t="s">
        <v>19</v>
      </c>
      <c r="B18" s="9"/>
      <c r="C18" s="41"/>
      <c r="D18" s="40" t="s">
        <v>7</v>
      </c>
      <c r="E18" s="29">
        <f>SUM(E15:E17)</f>
        <v>0</v>
      </c>
      <c r="F18" s="8"/>
    </row>
    <row r="19" spans="1:7" ht="15.75" thickBot="1" x14ac:dyDescent="0.3">
      <c r="A19" s="37"/>
      <c r="B19" s="7"/>
      <c r="C19" s="33"/>
      <c r="D19" s="7"/>
      <c r="E19" s="12"/>
      <c r="F19" s="8"/>
    </row>
    <row r="20" spans="1:7" ht="26.25" customHeight="1" thickBot="1" x14ac:dyDescent="0.3">
      <c r="A20" s="73" t="s">
        <v>20</v>
      </c>
      <c r="B20" s="74"/>
      <c r="C20" s="74"/>
      <c r="D20" s="74"/>
      <c r="E20" s="75"/>
      <c r="F20" s="8"/>
    </row>
    <row r="21" spans="1:7" x14ac:dyDescent="0.25">
      <c r="A21" s="34" t="s">
        <v>42</v>
      </c>
      <c r="B21" s="1" t="s">
        <v>2</v>
      </c>
      <c r="C21" s="35"/>
      <c r="D21" s="36" t="s">
        <v>3</v>
      </c>
      <c r="E21" s="2" t="s">
        <v>4</v>
      </c>
      <c r="F21" s="8"/>
    </row>
    <row r="22" spans="1:7" x14ac:dyDescent="0.25">
      <c r="A22" s="37" t="s">
        <v>21</v>
      </c>
      <c r="B22" s="60"/>
      <c r="C22" s="33"/>
      <c r="D22" s="45">
        <v>0</v>
      </c>
      <c r="E22" s="38">
        <f>B22*D22</f>
        <v>0</v>
      </c>
      <c r="F22" s="8"/>
    </row>
    <row r="23" spans="1:7" ht="15.75" thickBot="1" x14ac:dyDescent="0.3">
      <c r="A23" s="37" t="s">
        <v>22</v>
      </c>
      <c r="B23" s="60"/>
      <c r="C23" s="33"/>
      <c r="D23" s="45">
        <v>1</v>
      </c>
      <c r="E23" s="39">
        <f>B23*D23</f>
        <v>0</v>
      </c>
      <c r="F23" s="8"/>
    </row>
    <row r="24" spans="1:7" ht="15.75" thickBot="1" x14ac:dyDescent="0.3">
      <c r="A24" s="30" t="s">
        <v>23</v>
      </c>
      <c r="B24" s="9"/>
      <c r="C24" s="41"/>
      <c r="D24" s="40" t="s">
        <v>24</v>
      </c>
      <c r="E24" s="16">
        <f>SUM(E22:E23)</f>
        <v>0</v>
      </c>
      <c r="F24" s="8"/>
    </row>
    <row r="25" spans="1:7" ht="15.75" thickBot="1" x14ac:dyDescent="0.3">
      <c r="A25" s="37"/>
      <c r="B25" s="7"/>
      <c r="C25" s="33"/>
      <c r="D25" s="7"/>
      <c r="E25" s="7"/>
      <c r="F25" s="8"/>
    </row>
    <row r="26" spans="1:7" x14ac:dyDescent="0.25">
      <c r="A26" s="76" t="s">
        <v>25</v>
      </c>
      <c r="B26" s="77"/>
      <c r="C26" s="77"/>
      <c r="D26" s="77"/>
      <c r="E26" s="78"/>
      <c r="F26" s="8"/>
    </row>
    <row r="27" spans="1:7" x14ac:dyDescent="0.25">
      <c r="A27" s="20" t="s">
        <v>1</v>
      </c>
      <c r="B27" s="7" t="s">
        <v>2</v>
      </c>
      <c r="C27" s="33"/>
      <c r="D27" s="4" t="s">
        <v>3</v>
      </c>
      <c r="E27" s="8" t="s">
        <v>4</v>
      </c>
      <c r="F27" s="8"/>
    </row>
    <row r="28" spans="1:7" x14ac:dyDescent="0.25">
      <c r="A28" s="20" t="s">
        <v>26</v>
      </c>
      <c r="B28" s="60"/>
      <c r="C28" s="33" t="s">
        <v>0</v>
      </c>
      <c r="D28" s="45">
        <v>0</v>
      </c>
      <c r="E28" s="8">
        <f>B28*D28</f>
        <v>0</v>
      </c>
      <c r="F28" s="8"/>
    </row>
    <row r="29" spans="1:7" x14ac:dyDescent="0.25">
      <c r="A29" s="20" t="s">
        <v>8</v>
      </c>
      <c r="B29" s="60"/>
      <c r="C29" s="33" t="s">
        <v>0</v>
      </c>
      <c r="D29" s="45">
        <v>0.5</v>
      </c>
      <c r="E29" s="8">
        <f>B29*D29</f>
        <v>0</v>
      </c>
      <c r="F29" s="49"/>
    </row>
    <row r="30" spans="1:7" ht="15.75" thickBot="1" x14ac:dyDescent="0.3">
      <c r="A30" s="20" t="s">
        <v>9</v>
      </c>
      <c r="B30" s="60"/>
      <c r="C30" s="33" t="s">
        <v>0</v>
      </c>
      <c r="D30" s="45">
        <v>1</v>
      </c>
      <c r="E30" s="8">
        <f>B30*D30</f>
        <v>0</v>
      </c>
      <c r="F30" s="8"/>
      <c r="G30" s="7"/>
    </row>
    <row r="31" spans="1:7" ht="15.75" thickBot="1" x14ac:dyDescent="0.3">
      <c r="A31" s="21"/>
      <c r="B31" s="9"/>
      <c r="C31" s="41"/>
      <c r="D31" s="40" t="s">
        <v>27</v>
      </c>
      <c r="E31" s="29">
        <f>SUM(E28:E30)</f>
        <v>0</v>
      </c>
      <c r="F31" s="8"/>
    </row>
    <row r="32" spans="1:7" ht="15.75" thickBot="1" x14ac:dyDescent="0.3">
      <c r="A32" s="20"/>
      <c r="B32" s="7"/>
      <c r="C32" s="33"/>
      <c r="D32" s="50"/>
      <c r="E32" s="12"/>
      <c r="F32" s="8"/>
    </row>
    <row r="33" spans="1:6" ht="67.5" customHeight="1" x14ac:dyDescent="0.25">
      <c r="A33" s="84" t="s">
        <v>43</v>
      </c>
      <c r="B33" s="85" t="s">
        <v>33</v>
      </c>
      <c r="C33" s="87" t="s">
        <v>31</v>
      </c>
      <c r="D33" s="88"/>
      <c r="E33" s="54" t="e">
        <f>100*(E18+E24+E31)/C9</f>
        <v>#DIV/0!</v>
      </c>
      <c r="F33" s="8"/>
    </row>
    <row r="34" spans="1:6" ht="72.75" customHeight="1" thickBot="1" x14ac:dyDescent="0.3">
      <c r="A34" s="67"/>
      <c r="B34" s="86"/>
      <c r="C34" s="82" t="s">
        <v>32</v>
      </c>
      <c r="D34" s="83"/>
      <c r="E34" s="55" t="e">
        <f>100*(E18+E24+E31)/C10</f>
        <v>#DIV/0!</v>
      </c>
      <c r="F34" s="8"/>
    </row>
    <row r="35" spans="1:6" ht="22.5" customHeight="1" thickBot="1" x14ac:dyDescent="0.3">
      <c r="A35" s="51"/>
      <c r="B35" s="33"/>
      <c r="C35" s="22"/>
      <c r="D35" s="33"/>
      <c r="E35" s="42"/>
      <c r="F35" s="8"/>
    </row>
    <row r="36" spans="1:6" ht="15.75" thickBot="1" x14ac:dyDescent="0.3">
      <c r="A36" s="79" t="s">
        <v>34</v>
      </c>
      <c r="B36" s="80"/>
      <c r="C36" s="80"/>
      <c r="D36" s="80"/>
      <c r="E36" s="81"/>
      <c r="F36" s="8"/>
    </row>
    <row r="37" spans="1:6" ht="119.25" customHeight="1" thickBot="1" x14ac:dyDescent="0.3">
      <c r="A37" s="67" t="s">
        <v>35</v>
      </c>
      <c r="B37" s="68"/>
      <c r="C37" s="68"/>
      <c r="D37" s="68"/>
      <c r="E37" s="69"/>
      <c r="F37" s="8"/>
    </row>
    <row r="38" spans="1:6" ht="15.75" thickBot="1" x14ac:dyDescent="0.3">
      <c r="A38" s="52"/>
      <c r="B38" s="11"/>
      <c r="C38" s="33"/>
      <c r="D38" s="7"/>
      <c r="E38" s="7"/>
      <c r="F38" s="8"/>
    </row>
    <row r="39" spans="1:6" ht="30" x14ac:dyDescent="0.25">
      <c r="A39" s="56" t="s">
        <v>36</v>
      </c>
      <c r="B39" s="62" t="s">
        <v>40</v>
      </c>
      <c r="C39" s="63"/>
      <c r="D39" s="63"/>
      <c r="E39" s="64"/>
      <c r="F39" s="8"/>
    </row>
    <row r="40" spans="1:6" ht="58.5" customHeight="1" thickBot="1" x14ac:dyDescent="0.3">
      <c r="A40" s="57" t="s">
        <v>37</v>
      </c>
      <c r="B40" s="65"/>
      <c r="C40" s="65"/>
      <c r="D40" s="65"/>
      <c r="E40" s="66"/>
      <c r="F40" s="53"/>
    </row>
    <row r="41" spans="1:6" x14ac:dyDescent="0.25">
      <c r="A41" s="46"/>
      <c r="B41" s="7"/>
      <c r="C41" s="33"/>
      <c r="D41" s="7"/>
      <c r="E41" s="7"/>
      <c r="F41" s="7"/>
    </row>
    <row r="42" spans="1:6" x14ac:dyDescent="0.25">
      <c r="A42" s="14"/>
    </row>
    <row r="44" spans="1:6" x14ac:dyDescent="0.25">
      <c r="A44" s="23"/>
    </row>
    <row r="45" spans="1:6" x14ac:dyDescent="0.25">
      <c r="A45" s="15"/>
    </row>
  </sheetData>
  <sheetProtection password="CB52" sheet="1" objects="1" scenarios="1" selectLockedCells="1"/>
  <mergeCells count="12">
    <mergeCell ref="B39:E40"/>
    <mergeCell ref="A37:E37"/>
    <mergeCell ref="A2:F2"/>
    <mergeCell ref="A13:E13"/>
    <mergeCell ref="A26:E26"/>
    <mergeCell ref="A20:E20"/>
    <mergeCell ref="A36:E36"/>
    <mergeCell ref="C34:D34"/>
    <mergeCell ref="A33:A34"/>
    <mergeCell ref="B33:B34"/>
    <mergeCell ref="C33:D33"/>
    <mergeCell ref="C3:F4"/>
  </mergeCells>
  <pageMargins left="0.70866141732283472" right="0.70866141732283472" top="0.74803149606299213" bottom="0.74803149606299213" header="0.31496062992125984" footer="0.31496062992125984"/>
  <pageSetup paperSize="9" scale="66" orientation="portrait" r:id="rId1"/>
  <headerFooter>
    <oddFooter xml:space="preserve">&amp;L&amp;"Arial,Italique"&amp;9&amp;K00-032DPGOT Version 21 Février 2018  - V2&amp;R&amp;"Arial,Italique"&amp;9&amp;K00-033Validation diffusion Copil DPGOT du 08 novembre 2017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Calcul GT</vt:lpstr>
      <vt:lpstr>'Calcul GT'!Zone_d_impression</vt:lpstr>
    </vt:vector>
  </TitlesOfParts>
  <Company>Agence de la biomédecine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DELOFFRE ASIN</dc:creator>
  <cp:lastModifiedBy>DIH40463</cp:lastModifiedBy>
  <cp:lastPrinted>2018-02-21T10:11:21Z</cp:lastPrinted>
  <dcterms:created xsi:type="dcterms:W3CDTF">2017-06-20T14:02:15Z</dcterms:created>
  <dcterms:modified xsi:type="dcterms:W3CDTF">2018-05-30T08:43:27Z</dcterms:modified>
</cp:coreProperties>
</file>